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водные протоколы МЭ 2025\"/>
    </mc:Choice>
  </mc:AlternateContent>
  <xr:revisionPtr revIDLastSave="0" documentId="13_ncr:1_{556A91E2-14C7-4AF5-A601-083B063BBD96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19" i="1"/>
  <c r="G18" i="1"/>
  <c r="G17" i="1"/>
  <c r="G16" i="1"/>
  <c r="G15" i="1"/>
  <c r="G14" i="1"/>
  <c r="G13" i="1"/>
  <c r="G12" i="1"/>
  <c r="G11" i="1"/>
  <c r="G10" i="1"/>
  <c r="G8" i="1"/>
  <c r="G7" i="1"/>
</calcChain>
</file>

<file path=xl/sharedStrings.xml><?xml version="1.0" encoding="utf-8"?>
<sst xmlns="http://schemas.openxmlformats.org/spreadsheetml/2006/main" count="107" uniqueCount="51">
  <si>
    <t>№ п/п</t>
  </si>
  <si>
    <t>Код участника</t>
  </si>
  <si>
    <t>Класс</t>
  </si>
  <si>
    <t>Статус  Победитель /Призер /Участник</t>
  </si>
  <si>
    <t>МО Район / Город</t>
  </si>
  <si>
    <t>Предмет</t>
  </si>
  <si>
    <t>Фамилия                Имя                     Отчество               ребенка ПОЛНОСТЬЮ</t>
  </si>
  <si>
    <t>Балл участника</t>
  </si>
  <si>
    <t>Школа. Полное наименование школы в соответствии с Уставом</t>
  </si>
  <si>
    <t>Статус участника на школьном этапе  Победитель /Призер /Участник/ Победитель МЭ 2024-25/Призер МЭ 2024-25</t>
  </si>
  <si>
    <t>Муртазалиева Фатима Абдулхаликовна</t>
  </si>
  <si>
    <t>Гаджиева Ясмина Магомедовна</t>
  </si>
  <si>
    <t>Абдулаев Абдурахман Дингаевич</t>
  </si>
  <si>
    <t>Ниматулаева Багзада Магомедовна</t>
  </si>
  <si>
    <t>Гаджимурадова Жамилят Шамиловна</t>
  </si>
  <si>
    <t>Омаров Тажудин Шамилевич</t>
  </si>
  <si>
    <t>Абдуразакова Фатима Абдуразаковна</t>
  </si>
  <si>
    <t xml:space="preserve">Бурзиева Хадиджа Хабибовна </t>
  </si>
  <si>
    <t>Магомедов Асхаб Магомедович</t>
  </si>
  <si>
    <t>Пайзулаева Ясмина Амидовна</t>
  </si>
  <si>
    <t>Бадрудинова Амина Магомедовна</t>
  </si>
  <si>
    <t>Газимагомедов Ахмед Магомедович</t>
  </si>
  <si>
    <t xml:space="preserve">Мусаева Хатима Тагировна </t>
  </si>
  <si>
    <t xml:space="preserve">Магомедов Хамза Магомедович </t>
  </si>
  <si>
    <t>07-05</t>
  </si>
  <si>
    <t>07-06</t>
  </si>
  <si>
    <t>6-001</t>
  </si>
  <si>
    <t>6-007</t>
  </si>
  <si>
    <t>7-0001</t>
  </si>
  <si>
    <t>07-04</t>
  </si>
  <si>
    <t>8-03-2</t>
  </si>
  <si>
    <t>8-04-2</t>
  </si>
  <si>
    <t>8-01-2</t>
  </si>
  <si>
    <t>8-05-2</t>
  </si>
  <si>
    <t>8-02-2</t>
  </si>
  <si>
    <t>8-06-2</t>
  </si>
  <si>
    <t>Цумадинский район</t>
  </si>
  <si>
    <t>МКОУ "Тиндинская СОШ</t>
  </si>
  <si>
    <t>МКОУ «Хуштадинская СОШ»</t>
  </si>
  <si>
    <t>МКОУ 'Тиссинская СОШ'</t>
  </si>
  <si>
    <t>МКОУ "Агвалинская гимназия"</t>
  </si>
  <si>
    <t>МКОУ"Тисси-Ахитлинская СОШ-сад"</t>
  </si>
  <si>
    <t>МКОУ "Гигатли_Урухская ООШ"</t>
  </si>
  <si>
    <t xml:space="preserve">МКОУ "Гигатли_Урухская ООШ" </t>
  </si>
  <si>
    <t>Обществознание</t>
  </si>
  <si>
    <t>Участник</t>
  </si>
  <si>
    <t>Победитель</t>
  </si>
  <si>
    <t>Призер</t>
  </si>
  <si>
    <t>Сводный протокол результатов муниципального этапа в МО ЦУМАДИНСКИЙ РАЙОН  Всероссийской олимпиады школьников 2025-2026 учебного года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</si>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</sst>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/>
    </xf>
    <xf numFmtId="49" fontId="3" fillId="0" borderId="1" xfId="0" quotePrefix="1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9"/>
  <sheetViews>
    <sheetView tabSelected="1" zoomScale="90" zoomScaleNormal="90" workbookViewId="0">
      <selection activeCell="H7" sqref="H7"/>
    </sheetView>
  </sheetViews>
  <sheetFormatPr defaultRowHeight="15" x14ac:dyDescent="0.25"/>
  <cols>
    <col min="1" max="1" width="4" customWidth="1"/>
    <col min="2" max="2" width="7.85546875" customWidth="1"/>
    <col min="3" max="4" width="29.42578125" customWidth="1"/>
    <col min="5" max="5" width="17.7109375" customWidth="1"/>
    <col min="6" max="6" width="14.140625" customWidth="1"/>
    <col min="7" max="7" width="17.28515625" customWidth="1"/>
    <col min="8" max="8" width="28.7109375" customWidth="1"/>
    <col min="9" max="9" width="29" customWidth="1"/>
    <col min="10" max="10" width="27.42578125" customWidth="1"/>
    <col min="11" max="11" width="26.28515625" customWidth="1"/>
    <col min="12" max="12" width="13.42578125" customWidth="1"/>
  </cols>
  <sheetData>
    <row r="2" spans="2:17" ht="49.5" customHeight="1" x14ac:dyDescent="0.25">
      <c r="C2" s="11" t="s">
        <v>48</v>
      </c>
      <c r="D2" s="11"/>
      <c r="E2" s="11"/>
      <c r="F2" s="11"/>
      <c r="G2" s="11"/>
      <c r="H2" s="11"/>
      <c r="I2" s="11"/>
      <c r="J2" s="11"/>
      <c r="K2" s="12"/>
      <c r="L2" s="10"/>
      <c r="M2" s="10"/>
      <c r="N2" s="10"/>
      <c r="O2" s="10"/>
      <c r="P2" s="10"/>
      <c r="Q2" s="10"/>
    </row>
    <row r="5" spans="2:17" ht="94.5" x14ac:dyDescent="0.25">
      <c r="B5" s="2" t="s">
        <v>0</v>
      </c>
      <c r="C5" s="2" t="s">
        <v>6</v>
      </c>
      <c r="D5" s="3" t="s">
        <v>9</v>
      </c>
      <c r="E5" s="2" t="s">
        <v>1</v>
      </c>
      <c r="F5" s="2" t="s">
        <v>2</v>
      </c>
      <c r="G5" s="2" t="s">
        <v>7</v>
      </c>
      <c r="H5" s="2" t="s">
        <v>3</v>
      </c>
      <c r="I5" s="2" t="s">
        <v>4</v>
      </c>
      <c r="J5" s="2" t="s">
        <v>8</v>
      </c>
      <c r="K5" s="2" t="s">
        <v>5</v>
      </c>
    </row>
    <row r="6" spans="2:17" x14ac:dyDescent="0.25">
      <c r="B6" s="1">
        <v>1</v>
      </c>
      <c r="C6" s="4" t="s">
        <v>10</v>
      </c>
      <c r="D6" s="1" t="s">
        <v>45</v>
      </c>
      <c r="E6" s="6" t="s">
        <v>24</v>
      </c>
      <c r="F6" s="4">
        <v>7</v>
      </c>
      <c r="G6" s="9">
        <f>18/38*100</f>
        <v>47.368421052631575</v>
      </c>
      <c r="H6" s="1" t="s">
        <v>50</v>
      </c>
      <c r="I6" s="8" t="s">
        <v>36</v>
      </c>
      <c r="J6" s="4" t="s">
        <v>37</v>
      </c>
      <c r="K6" s="4" t="s">
        <v>44</v>
      </c>
    </row>
    <row r="7" spans="2:17" x14ac:dyDescent="0.25">
      <c r="B7" s="1">
        <v>2</v>
      </c>
      <c r="C7" s="4" t="s">
        <v>11</v>
      </c>
      <c r="D7" s="1" t="s">
        <v>46</v>
      </c>
      <c r="E7" s="6" t="s">
        <v>25</v>
      </c>
      <c r="F7" s="4">
        <v>7</v>
      </c>
      <c r="G7" s="9">
        <f>9/38*100</f>
        <v>23.684210526315788</v>
      </c>
      <c r="H7" s="1" t="s">
        <v>45</v>
      </c>
      <c r="I7" s="8" t="s">
        <v>36</v>
      </c>
      <c r="J7" s="4" t="s">
        <v>38</v>
      </c>
      <c r="K7" s="4" t="s">
        <v>44</v>
      </c>
    </row>
    <row r="8" spans="2:17" x14ac:dyDescent="0.25">
      <c r="B8" s="1">
        <v>3</v>
      </c>
      <c r="C8" s="4" t="s">
        <v>12</v>
      </c>
      <c r="D8" s="1" t="s">
        <v>46</v>
      </c>
      <c r="E8" s="6" t="s">
        <v>26</v>
      </c>
      <c r="F8" s="4">
        <v>7</v>
      </c>
      <c r="G8" s="9">
        <f>29/38*100</f>
        <v>76.31578947368422</v>
      </c>
      <c r="H8" s="1" t="s">
        <v>46</v>
      </c>
      <c r="I8" s="4" t="s">
        <v>36</v>
      </c>
      <c r="J8" s="4" t="s">
        <v>39</v>
      </c>
      <c r="K8" s="4" t="s">
        <v>44</v>
      </c>
    </row>
    <row r="9" spans="2:17" x14ac:dyDescent="0.25">
      <c r="B9" s="1">
        <v>4</v>
      </c>
      <c r="C9" s="4" t="s">
        <v>13</v>
      </c>
      <c r="D9" s="1" t="s">
        <v>46</v>
      </c>
      <c r="E9" s="6" t="s">
        <v>27</v>
      </c>
      <c r="F9" s="4">
        <v>7</v>
      </c>
      <c r="G9" s="9">
        <v>68</v>
      </c>
      <c r="H9" s="1" t="s">
        <v>49</v>
      </c>
      <c r="I9" s="4" t="s">
        <v>36</v>
      </c>
      <c r="J9" s="4" t="s">
        <v>39</v>
      </c>
      <c r="K9" s="4" t="s">
        <v>44</v>
      </c>
    </row>
    <row r="10" spans="2:17" x14ac:dyDescent="0.25">
      <c r="B10" s="1">
        <v>5</v>
      </c>
      <c r="C10" s="5" t="s">
        <v>14</v>
      </c>
      <c r="D10" s="1" t="s">
        <v>46</v>
      </c>
      <c r="E10" s="6" t="s">
        <v>28</v>
      </c>
      <c r="F10" s="4">
        <v>7</v>
      </c>
      <c r="G10" s="9">
        <f>25/38*100</f>
        <v>65.789473684210535</v>
      </c>
      <c r="H10" s="1" t="s">
        <v>49</v>
      </c>
      <c r="I10" s="4" t="s">
        <v>36</v>
      </c>
      <c r="J10" s="4" t="s">
        <v>40</v>
      </c>
      <c r="K10" s="4" t="s">
        <v>44</v>
      </c>
    </row>
    <row r="11" spans="2:17" x14ac:dyDescent="0.25">
      <c r="B11" s="1">
        <v>6</v>
      </c>
      <c r="C11" s="5" t="s">
        <v>15</v>
      </c>
      <c r="D11" s="1" t="s">
        <v>45</v>
      </c>
      <c r="E11" s="7" t="s">
        <v>29</v>
      </c>
      <c r="F11" s="4">
        <v>7</v>
      </c>
      <c r="G11" s="9">
        <f>19/38*100</f>
        <v>50</v>
      </c>
      <c r="H11" s="1" t="s">
        <v>45</v>
      </c>
      <c r="I11" s="4" t="s">
        <v>36</v>
      </c>
      <c r="J11" s="4" t="s">
        <v>40</v>
      </c>
      <c r="K11" s="4" t="s">
        <v>44</v>
      </c>
    </row>
    <row r="12" spans="2:17" x14ac:dyDescent="0.25">
      <c r="B12" s="1">
        <v>7</v>
      </c>
      <c r="C12" s="4" t="s">
        <v>16</v>
      </c>
      <c r="D12" s="1" t="s">
        <v>46</v>
      </c>
      <c r="E12" s="6">
        <v>700001</v>
      </c>
      <c r="F12" s="4">
        <v>7</v>
      </c>
      <c r="G12" s="9">
        <f>22/38*100</f>
        <v>57.894736842105267</v>
      </c>
      <c r="H12" s="1" t="s">
        <v>45</v>
      </c>
      <c r="I12" s="4" t="s">
        <v>36</v>
      </c>
      <c r="J12" s="4" t="s">
        <v>41</v>
      </c>
      <c r="K12" s="4" t="s">
        <v>44</v>
      </c>
    </row>
    <row r="13" spans="2:17" x14ac:dyDescent="0.25">
      <c r="B13" s="1">
        <v>8</v>
      </c>
      <c r="C13" s="4" t="s">
        <v>17</v>
      </c>
      <c r="D13" s="1" t="s">
        <v>46</v>
      </c>
      <c r="E13" s="6">
        <v>700001</v>
      </c>
      <c r="F13" s="4">
        <v>7</v>
      </c>
      <c r="G13" s="9">
        <f>19/38*100</f>
        <v>50</v>
      </c>
      <c r="H13" s="1" t="s">
        <v>45</v>
      </c>
      <c r="I13" s="4" t="s">
        <v>36</v>
      </c>
      <c r="J13" s="4" t="s">
        <v>42</v>
      </c>
      <c r="K13" s="4" t="s">
        <v>44</v>
      </c>
    </row>
    <row r="14" spans="2:17" x14ac:dyDescent="0.25">
      <c r="B14" s="1">
        <v>9</v>
      </c>
      <c r="C14" s="4" t="s">
        <v>18</v>
      </c>
      <c r="D14" s="1" t="s">
        <v>46</v>
      </c>
      <c r="E14" s="6" t="s">
        <v>30</v>
      </c>
      <c r="F14" s="4">
        <v>8</v>
      </c>
      <c r="G14" s="9">
        <f>14/39*100</f>
        <v>35.897435897435898</v>
      </c>
      <c r="H14" s="1" t="s">
        <v>45</v>
      </c>
      <c r="I14" s="8" t="s">
        <v>36</v>
      </c>
      <c r="J14" s="4" t="s">
        <v>38</v>
      </c>
      <c r="K14" s="4" t="s">
        <v>44</v>
      </c>
    </row>
    <row r="15" spans="2:17" x14ac:dyDescent="0.25">
      <c r="B15" s="1">
        <v>10</v>
      </c>
      <c r="C15" s="4" t="s">
        <v>19</v>
      </c>
      <c r="D15" s="1" t="s">
        <v>46</v>
      </c>
      <c r="E15" s="6" t="s">
        <v>31</v>
      </c>
      <c r="F15" s="4">
        <v>8</v>
      </c>
      <c r="G15" s="9">
        <f>13/39*100</f>
        <v>33.333333333333329</v>
      </c>
      <c r="H15" s="1" t="s">
        <v>45</v>
      </c>
      <c r="I15" s="8" t="s">
        <v>36</v>
      </c>
      <c r="J15" s="4" t="s">
        <v>38</v>
      </c>
      <c r="K15" s="4" t="s">
        <v>44</v>
      </c>
    </row>
    <row r="16" spans="2:17" x14ac:dyDescent="0.25">
      <c r="B16" s="1">
        <v>11</v>
      </c>
      <c r="C16" s="5" t="s">
        <v>20</v>
      </c>
      <c r="D16" s="1" t="s">
        <v>46</v>
      </c>
      <c r="E16" s="6" t="s">
        <v>32</v>
      </c>
      <c r="F16" s="4">
        <v>8</v>
      </c>
      <c r="G16" s="9">
        <f>17/38*100</f>
        <v>44.736842105263158</v>
      </c>
      <c r="H16" s="1" t="s">
        <v>45</v>
      </c>
      <c r="I16" s="4" t="s">
        <v>36</v>
      </c>
      <c r="J16" s="4" t="s">
        <v>40</v>
      </c>
      <c r="K16" s="4" t="s">
        <v>44</v>
      </c>
    </row>
    <row r="17" spans="2:11" x14ac:dyDescent="0.25">
      <c r="B17" s="1">
        <v>12</v>
      </c>
      <c r="C17" s="5" t="s">
        <v>21</v>
      </c>
      <c r="D17" s="1" t="s">
        <v>46</v>
      </c>
      <c r="E17" s="6" t="s">
        <v>33</v>
      </c>
      <c r="F17" s="4">
        <v>8</v>
      </c>
      <c r="G17" s="9">
        <f>24/38*100</f>
        <v>63.157894736842103</v>
      </c>
      <c r="H17" s="1" t="s">
        <v>47</v>
      </c>
      <c r="I17" s="4" t="s">
        <v>36</v>
      </c>
      <c r="J17" s="4" t="s">
        <v>40</v>
      </c>
      <c r="K17" s="4" t="s">
        <v>44</v>
      </c>
    </row>
    <row r="18" spans="2:11" x14ac:dyDescent="0.25">
      <c r="B18" s="1">
        <v>13</v>
      </c>
      <c r="C18" s="4" t="s">
        <v>22</v>
      </c>
      <c r="D18" s="1" t="s">
        <v>46</v>
      </c>
      <c r="E18" s="6" t="s">
        <v>34</v>
      </c>
      <c r="F18" s="4">
        <v>8</v>
      </c>
      <c r="G18" s="9">
        <f>16/38*100</f>
        <v>42.105263157894733</v>
      </c>
      <c r="H18" s="1" t="s">
        <v>45</v>
      </c>
      <c r="I18" s="4" t="s">
        <v>36</v>
      </c>
      <c r="J18" s="4" t="s">
        <v>37</v>
      </c>
      <c r="K18" s="4" t="s">
        <v>44</v>
      </c>
    </row>
    <row r="19" spans="2:11" x14ac:dyDescent="0.25">
      <c r="B19" s="1">
        <v>14</v>
      </c>
      <c r="C19" s="4" t="s">
        <v>23</v>
      </c>
      <c r="D19" s="1" t="s">
        <v>46</v>
      </c>
      <c r="E19" s="6" t="s">
        <v>35</v>
      </c>
      <c r="F19" s="4">
        <v>8</v>
      </c>
      <c r="G19" s="9">
        <f>25/38*100</f>
        <v>65.789473684210535</v>
      </c>
      <c r="H19" s="1" t="s">
        <v>46</v>
      </c>
      <c r="I19" s="4" t="s">
        <v>36</v>
      </c>
      <c r="J19" s="4" t="s">
        <v>43</v>
      </c>
      <c r="K19" s="4" t="s">
        <v>44</v>
      </c>
    </row>
  </sheetData>
  <protectedRanges>
    <protectedRange sqref="B5:K5" name="Диапазон1"/>
  </protectedRanges>
  <mergeCells count="2">
    <mergeCell ref="L2:Q2"/>
    <mergeCell ref="C2:K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ДГУНХ</dc:creator>
  <cp:lastModifiedBy>Пользователь</cp:lastModifiedBy>
  <dcterms:created xsi:type="dcterms:W3CDTF">2025-08-29T13:18:57Z</dcterms:created>
  <dcterms:modified xsi:type="dcterms:W3CDTF">2025-11-13T10:21:20Z</dcterms:modified>
</cp:coreProperties>
</file>